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<sst xmlns="http://schemas.openxmlformats.org/spreadsheetml/2006/main" count="290" uniqueCount="217">
  <si>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</si>
  <si>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</si>
  <si>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</si>
  <si>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</si>
  <si>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</si>
  <si>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</si>
  <si>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</si>
  <si>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</si>
  <si>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</si>
  <si>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</si>
  <si>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</si>
  <si>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</si>
  <si>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</si>
  <si>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</si>
  <si>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</si>
  <si>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</si>
  <si>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</si>
  <si>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</si>
  <si>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</si>
  <si>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</si>
  <si>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</si>
  <si>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</si>
  <si>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</si>
  <si>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</si>
  <si>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</si>
  <si>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</si>
  <si>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</si>
  <si>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</si>
  <si>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</si>
  <si>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</si>
  <si>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</si>
  <si>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</si>
  <si>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</si>
  <si>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</si>
  <si>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</si>
  <si>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</si>
  <si>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</si>
  <si>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</si>
  <si>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</si>
  <si>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</si>
  <si>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</si>
  <si>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</si>
  <si>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</si>
  <si>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</si>
  <si>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</si>
  <si>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</si>
  <si>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</si>
  <si>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</si>
  <si>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</si>
  <si>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</si>
  <si>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</si>
  <si>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</si>
  <si>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</si>
  <si>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</si>
  <si>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</si>
  <si>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</si>
  <si>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</si>
  <si>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</si>
  <si>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</si>
  <si>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</si>
  <si>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</si>
  <si>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</si>
  <si>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</si>
  <si>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</si>
  <si>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</si>
  <si>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</si>
  <si>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</si>
  <si>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</si>
  <si>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</si>
  <si>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</si>
  <si>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</si>
  <si>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</si>
  <si>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</si>
  <si>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</si>
  <si>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</si>
  <si>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</si>
  <si>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</si>
  <si>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</si>
  <si>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</si>
  <si>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</si>
  <si>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</si>
  <si>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</si>
  <si>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</si>
  <si>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</si>
  <si>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</si>
  <si>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</si>
  <si>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</si>
  <si>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</si>
  <si>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</si>
  <si>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</si>
  <si>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</si>
  <si>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</si>
  <si>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</si>
  <si>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</si>
  <si>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</si>
  <si>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</si>
  <si>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</si>
  <si>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</si>
  <si>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</si>
  <si>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</si>
  <si>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</si>
  <si>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</si>
  <si>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</si>
  <si>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</si>
  <si>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</si>
  <si>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</si>
  <si>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</si>
  <si>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</si>
  <si>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</si>
  <si>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</si>
  <si>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</si>
  <si>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</si>
  <si>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</si>
  <si>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</si>
  <si>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</si>
  <si>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</si>
  <si>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</si>
  <si>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</si>
  <si>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</si>
  <si>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</si>
  <si>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</si>
  <si>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</si>
  <si>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</si>
  <si>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</si>
  <si>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</si>
  <si>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</si>
  <si>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</si>
  <si>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</si>
  <si>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</si>
  <si>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</si>
  <si>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</si>
  <si>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</si>
  <si>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</si>
  <si>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</si>
  <si>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</si>
  <si>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</si>
  <si>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</si>
  <si>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</si>
  <si>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</si>
  <si>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</si>
  <si>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</si>
  <si>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</si>
  <si>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</si>
  <si>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</si>
  <si>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</si>
  <si>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</si>
  <si>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</si>
  <si>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</si>
  <si>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</si>
  <si>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</si>
  <si>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</si>
  <si>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</si>
  <si>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</si>
  <si>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</si>
  <si>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</si>
  <si>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</si>
  <si>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</si>
  <si>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</si>
  <si>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</si>
  <si>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</si>
  <si>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</si>
  <si>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</si>
  <si>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</si>
  <si>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</si>
  <si>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</si>
  <si>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</si>
  <si>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</si>
  <si>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</si>
  <si>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</si>
  <si>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</si>
  <si>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</si>
  <si>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</si>
  <si>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</si>
  <si>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</si>
  <si>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</si>
  <si>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</si>
  <si>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</si>
  <si>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</si>
  <si>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</si>
  <si>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</si>
  <si>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</si>
  <si>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</si>
  <si>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</si>
  <si>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</si>
  <si>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</si>
  <si>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</si>
  <si>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</si>
  <si>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</si>
  <si>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</si>
  <si>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</si>
  <si>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</si>
  <si>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</si>
  <si>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</si>
  <si>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</si>
  <si>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</si>
  <si>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</si>
  <si>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</si>
  <si>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</si>
  <si>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</si>
  <si>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</si>
  <si>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</si>
  <si>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</si>
  <si>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</si>
  <si>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</si>
  <si>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</si>
  <si>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</si>
  <si>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</si>
  <si>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</si>
  <si>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Острозький районний суд Рівненської області</t>
  </si>
  <si>
    <t>35800.м. Острог.вул. Східна 82</t>
  </si>
  <si>
    <t>Доручення судів України / іноземних судів</t>
  </si>
  <si>
    <t xml:space="preserve">Розглянуто справ судом присяжних </t>
  </si>
  <si>
    <t>Венгерчук А.О.</t>
  </si>
  <si>
    <t>Павлунь О.С.</t>
  </si>
  <si>
    <t>(036)542-34-39</t>
  </si>
  <si>
    <t>inbox@ost.rv.court.gov.ua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</si>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</sst>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&amp;L65357276&amp;C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161</v>
      </c>
      <c r="F6" s="105">
        <v>120</v>
      </c>
      <c r="G6" s="105">
        <v>1</v>
      </c>
      <c r="H6" s="105">
        <v>129</v>
      </c>
      <c r="I6" s="105" t="s">
        <v>206</v>
      </c>
      <c r="J6" s="105">
        <v>32</v>
      </c>
      <c r="K6" s="84">
        <v>14</v>
      </c>
      <c r="L6" s="91">
        <f>E6-F6</f>
        <v>41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194</v>
      </c>
      <c r="F7" s="105">
        <v>192</v>
      </c>
      <c r="G7" s="105"/>
      <c r="H7" s="105">
        <v>193</v>
      </c>
      <c r="I7" s="105">
        <v>159</v>
      </c>
      <c r="J7" s="105">
        <v>1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61</v>
      </c>
      <c r="F9" s="105">
        <v>55</v>
      </c>
      <c r="G9" s="105"/>
      <c r="H9" s="85">
        <v>61</v>
      </c>
      <c r="I9" s="105">
        <v>52</v>
      </c>
      <c r="J9" s="105"/>
      <c r="K9" s="84"/>
      <c r="L9" s="91">
        <f>E9-F9</f>
        <v>6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5</v>
      </c>
      <c r="F12" s="105">
        <v>5</v>
      </c>
      <c r="G12" s="105"/>
      <c r="H12" s="105">
        <v>5</v>
      </c>
      <c r="I12" s="105">
        <v>5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4</v>
      </c>
      <c r="F14" s="112">
        <v>4</v>
      </c>
      <c r="G14" s="112"/>
      <c r="H14" s="112">
        <v>4</v>
      </c>
      <c r="I14" s="112">
        <v>4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425</v>
      </c>
      <c r="F16" s="86">
        <f>SUM(F6:F15)</f>
        <v>376</v>
      </c>
      <c r="G16" s="86">
        <f>SUM(G6:G15)</f>
        <v>1</v>
      </c>
      <c r="H16" s="86">
        <f>SUM(H6:H15)</f>
        <v>392</v>
      </c>
      <c r="I16" s="86">
        <f>SUM(I6:I15)</f>
        <v>220</v>
      </c>
      <c r="J16" s="86">
        <f>SUM(J6:J15)</f>
        <v>33</v>
      </c>
      <c r="K16" s="86">
        <f>SUM(K6:K15)</f>
        <v>14</v>
      </c>
      <c r="L16" s="91">
        <f>E16-F16</f>
        <v>49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48</v>
      </c>
      <c r="F17" s="84">
        <v>44</v>
      </c>
      <c r="G17" s="84"/>
      <c r="H17" s="84">
        <v>47</v>
      </c>
      <c r="I17" s="84">
        <v>38</v>
      </c>
      <c r="J17" s="84">
        <v>1</v>
      </c>
      <c r="K17" s="84"/>
      <c r="L17" s="91">
        <f>E17-F17</f>
        <v>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38</v>
      </c>
      <c r="F18" s="84">
        <v>38</v>
      </c>
      <c r="G18" s="84"/>
      <c r="H18" s="84">
        <v>37</v>
      </c>
      <c r="I18" s="84">
        <v>34</v>
      </c>
      <c r="J18" s="84">
        <v>1</v>
      </c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49</v>
      </c>
      <c r="F25" s="94">
        <v>46</v>
      </c>
      <c r="G25" s="94"/>
      <c r="H25" s="94">
        <v>47</v>
      </c>
      <c r="I25" s="94">
        <v>34</v>
      </c>
      <c r="J25" s="94">
        <v>2</v>
      </c>
      <c r="K25" s="94"/>
      <c r="L25" s="91">
        <f>E25-F25</f>
        <v>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61</v>
      </c>
      <c r="F26" s="84">
        <v>61</v>
      </c>
      <c r="G26" s="84">
        <v>1</v>
      </c>
      <c r="H26" s="84">
        <v>60</v>
      </c>
      <c r="I26" s="84">
        <v>44</v>
      </c>
      <c r="J26" s="84">
        <v>1</v>
      </c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310</v>
      </c>
      <c r="F28" s="84">
        <v>294</v>
      </c>
      <c r="G28" s="84">
        <v>4</v>
      </c>
      <c r="H28" s="84">
        <v>301</v>
      </c>
      <c r="I28" s="84">
        <v>279</v>
      </c>
      <c r="J28" s="84">
        <v>9</v>
      </c>
      <c r="K28" s="84"/>
      <c r="L28" s="91">
        <f>E28-F28</f>
        <v>16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357</v>
      </c>
      <c r="F29" s="84">
        <v>279</v>
      </c>
      <c r="G29" s="84">
        <v>4</v>
      </c>
      <c r="H29" s="84">
        <v>298</v>
      </c>
      <c r="I29" s="84">
        <v>263</v>
      </c>
      <c r="J29" s="84">
        <v>59</v>
      </c>
      <c r="K29" s="84">
        <v>4</v>
      </c>
      <c r="L29" s="91">
        <f>E29-F29</f>
        <v>78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46</v>
      </c>
      <c r="F30" s="84">
        <v>45</v>
      </c>
      <c r="G30" s="84"/>
      <c r="H30" s="84">
        <v>45</v>
      </c>
      <c r="I30" s="84">
        <v>42</v>
      </c>
      <c r="J30" s="84">
        <v>1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45</v>
      </c>
      <c r="F31" s="84">
        <v>42</v>
      </c>
      <c r="G31" s="84"/>
      <c r="H31" s="84">
        <v>36</v>
      </c>
      <c r="I31" s="84">
        <v>36</v>
      </c>
      <c r="J31" s="84">
        <v>9</v>
      </c>
      <c r="K31" s="84"/>
      <c r="L31" s="91">
        <f>E31-F31</f>
        <v>3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>
        <v>2</v>
      </c>
      <c r="G36" s="84"/>
      <c r="H36" s="84">
        <v>3</v>
      </c>
      <c r="I36" s="84"/>
      <c r="J36" s="84"/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34</v>
      </c>
      <c r="F37" s="84">
        <v>32</v>
      </c>
      <c r="G37" s="84"/>
      <c r="H37" s="84">
        <v>34</v>
      </c>
      <c r="I37" s="84">
        <v>27</v>
      </c>
      <c r="J37" s="84"/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540</v>
      </c>
      <c r="F40" s="94">
        <v>450</v>
      </c>
      <c r="G40" s="94">
        <v>5</v>
      </c>
      <c r="H40" s="94">
        <v>461</v>
      </c>
      <c r="I40" s="94">
        <v>370</v>
      </c>
      <c r="J40" s="94">
        <v>79</v>
      </c>
      <c r="K40" s="94">
        <v>4</v>
      </c>
      <c r="L40" s="91">
        <f>E40-F40</f>
        <v>90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630</v>
      </c>
      <c r="F41" s="84">
        <v>600</v>
      </c>
      <c r="G41" s="84"/>
      <c r="H41" s="84">
        <v>613</v>
      </c>
      <c r="I41" s="84" t="s">
        <v>206</v>
      </c>
      <c r="J41" s="84">
        <v>17</v>
      </c>
      <c r="K41" s="84"/>
      <c r="L41" s="91">
        <f>E41-F41</f>
        <v>30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9</v>
      </c>
      <c r="F42" s="84">
        <v>9</v>
      </c>
      <c r="G42" s="84"/>
      <c r="H42" s="84">
        <v>8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22</v>
      </c>
      <c r="F43" s="84">
        <v>20</v>
      </c>
      <c r="G43" s="84"/>
      <c r="H43" s="84">
        <v>22</v>
      </c>
      <c r="I43" s="84">
        <v>11</v>
      </c>
      <c r="J43" s="84"/>
      <c r="K43" s="84"/>
      <c r="L43" s="91">
        <f>E43-F43</f>
        <v>2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653</v>
      </c>
      <c r="F45" s="84">
        <f>F41+F43+F44</f>
        <v>621</v>
      </c>
      <c r="G45" s="84">
        <f>G41+G43+G44</f>
        <v>0</v>
      </c>
      <c r="H45" s="84">
        <f>H41+H43+H44</f>
        <v>636</v>
      </c>
      <c r="I45" s="84">
        <f>I43+I44</f>
        <v>11</v>
      </c>
      <c r="J45" s="84">
        <f>J41+J43+J44</f>
        <v>17</v>
      </c>
      <c r="K45" s="84">
        <f>K41+K43+K44</f>
        <v>0</v>
      </c>
      <c r="L45" s="91">
        <f>E45-F45</f>
        <v>32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1667</v>
      </c>
      <c r="F46" s="84">
        <f t="shared" si="0"/>
        <v>1493</v>
      </c>
      <c r="G46" s="84">
        <f t="shared" si="0"/>
        <v>6</v>
      </c>
      <c r="H46" s="84">
        <f t="shared" si="0"/>
        <v>1536</v>
      </c>
      <c r="I46" s="84">
        <f t="shared" si="0"/>
        <v>635</v>
      </c>
      <c r="J46" s="84">
        <f t="shared" si="0"/>
        <v>131</v>
      </c>
      <c r="K46" s="84">
        <f t="shared" si="0"/>
        <v>18</v>
      </c>
      <c r="L46" s="91">
        <f>E46-F46</f>
        <v>174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&amp;L65357276&amp;C&amp;R2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52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290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7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&amp;L65357276&amp;C&amp;R3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129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92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54925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361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84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194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176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332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208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16554169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126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1363</v>
      </c>
      <c r="F57" s="115">
        <f>F58+F61+F62+F63</f>
        <v>159</v>
      </c>
      <c r="G57" s="115">
        <f>G58+G61+G62+G63</f>
        <v>9</v>
      </c>
      <c r="H57" s="115">
        <f>H58+H61+H62+H63</f>
        <v>3</v>
      </c>
      <c r="I57" s="115">
        <f>I58+I61+I62+I63</f>
        <v>2</v>
      </c>
    </row>
    <row r="58" spans="1:9" ht="13.5" customHeight="1">
      <c r="A58" s="219" t="s">
        <v>103</v>
      </c>
      <c r="B58" s="219"/>
      <c r="C58" s="219"/>
      <c r="D58" s="219"/>
      <c r="E58" s="94">
        <v>353</v>
      </c>
      <c r="F58" s="94">
        <v>30</v>
      </c>
      <c r="G58" s="94">
        <v>5</v>
      </c>
      <c r="H58" s="94">
        <v>2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96</v>
      </c>
      <c r="F59" s="86">
        <v>24</v>
      </c>
      <c r="G59" s="86">
        <v>5</v>
      </c>
      <c r="H59" s="86">
        <v>2</v>
      </c>
      <c r="I59" s="86">
        <v>2</v>
      </c>
    </row>
    <row r="60" spans="1:9" ht="13.5" customHeight="1">
      <c r="A60" s="284" t="s">
        <v>205</v>
      </c>
      <c r="B60" s="285"/>
      <c r="C60" s="285"/>
      <c r="D60" s="286"/>
      <c r="E60" s="86">
        <v>190</v>
      </c>
      <c r="F60" s="86">
        <v>3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46</v>
      </c>
      <c r="F61" s="84">
        <v>1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336</v>
      </c>
      <c r="F62" s="84">
        <v>120</v>
      </c>
      <c r="G62" s="84">
        <v>4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628</v>
      </c>
      <c r="F63" s="84">
        <v>8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758</v>
      </c>
      <c r="G67" s="108">
        <v>4865769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338</v>
      </c>
      <c r="G68" s="88">
        <v>3667217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420</v>
      </c>
      <c r="G69" s="88">
        <v>1198552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284</v>
      </c>
      <c r="G70" s="108">
        <v>183179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12049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&amp;L65357276&amp;C&amp;R4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13.740458015267176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42.42424242424242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5.063291139240507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102.8801071667783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512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555.6666666666666</v>
      </c>
    </row>
    <row r="11" spans="1:4" ht="16.5" customHeight="1">
      <c r="A11" s="209" t="s">
        <v>62</v>
      </c>
      <c r="B11" s="211"/>
      <c r="C11" s="10">
        <v>9</v>
      </c>
      <c r="D11" s="84">
        <v>42</v>
      </c>
    </row>
    <row r="12" spans="1:4" ht="16.5" customHeight="1">
      <c r="A12" s="272" t="s">
        <v>103</v>
      </c>
      <c r="B12" s="272"/>
      <c r="C12" s="10">
        <v>10</v>
      </c>
      <c r="D12" s="84">
        <v>43</v>
      </c>
    </row>
    <row r="13" spans="1:4" ht="16.5" customHeight="1">
      <c r="A13" s="284" t="s">
        <v>204</v>
      </c>
      <c r="B13" s="286"/>
      <c r="C13" s="10">
        <v>11</v>
      </c>
      <c r="D13" s="94">
        <v>110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31</v>
      </c>
    </row>
    <row r="16" spans="1:4" ht="16.5" customHeight="1">
      <c r="A16" s="272" t="s">
        <v>104</v>
      </c>
      <c r="B16" s="272"/>
      <c r="C16" s="10">
        <v>14</v>
      </c>
      <c r="D16" s="84">
        <v>74</v>
      </c>
    </row>
    <row r="17" spans="1:5" ht="16.5" customHeight="1">
      <c r="A17" s="272" t="s">
        <v>108</v>
      </c>
      <c r="B17" s="27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&amp;L65357276&amp;C&amp;R5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2021-01-19T07:10:37Z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65357276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